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ành chính công\công tác báo cáo\2026\tháng 4\"/>
    </mc:Choice>
  </mc:AlternateContent>
  <bookViews>
    <workbookView xWindow="0" yWindow="0" windowWidth="28800" windowHeight="12900" activeTab="1"/>
  </bookViews>
  <sheets>
    <sheet name="tổng" sheetId="1" r:id="rId1"/>
    <sheet name="DS trả lạ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E30" i="1"/>
  <c r="C30" i="1"/>
  <c r="H30" i="1"/>
  <c r="F30" i="1" s="1"/>
  <c r="G30" i="1"/>
  <c r="F22" i="1"/>
  <c r="F23" i="1"/>
  <c r="F24" i="1"/>
  <c r="F21" i="1"/>
  <c r="F17" i="1"/>
  <c r="F18" i="1"/>
  <c r="F16" i="1"/>
  <c r="S30" i="1"/>
  <c r="P26" i="1"/>
  <c r="S26" i="1" s="1"/>
  <c r="J26" i="1"/>
  <c r="C26" i="1"/>
  <c r="Y26" i="1" s="1"/>
  <c r="S20" i="1"/>
  <c r="F19" i="1"/>
  <c r="F20" i="1"/>
  <c r="C16" i="1"/>
  <c r="Y14" i="1"/>
  <c r="S12" i="1"/>
  <c r="S13" i="1"/>
  <c r="S14" i="1"/>
  <c r="P12" i="1"/>
  <c r="P13" i="1"/>
  <c r="P14" i="1"/>
  <c r="P11" i="1"/>
  <c r="J12" i="1"/>
  <c r="J14" i="1"/>
  <c r="J11" i="1"/>
  <c r="F12" i="1"/>
  <c r="F13" i="1"/>
  <c r="F14" i="1"/>
  <c r="F11" i="1"/>
  <c r="C12" i="1"/>
  <c r="C13" i="1"/>
  <c r="Y13" i="1" s="1"/>
  <c r="C14" i="1"/>
  <c r="C11" i="1"/>
  <c r="R30" i="1"/>
  <c r="Q30" i="1"/>
  <c r="O30" i="1"/>
  <c r="N30" i="1"/>
  <c r="K30" i="1"/>
  <c r="D30" i="1"/>
  <c r="J29" i="1"/>
  <c r="F29" i="1"/>
  <c r="C29" i="1"/>
  <c r="S29" i="1" s="1"/>
  <c r="J28" i="1"/>
  <c r="J27" i="1"/>
  <c r="F27" i="1"/>
  <c r="C27" i="1"/>
  <c r="Y27" i="1" s="1"/>
  <c r="J24" i="1"/>
  <c r="C24" i="1"/>
  <c r="S24" i="1" s="1"/>
  <c r="J23" i="1"/>
  <c r="C23" i="1"/>
  <c r="S23" i="1" s="1"/>
  <c r="J22" i="1"/>
  <c r="C22" i="1"/>
  <c r="J21" i="1"/>
  <c r="C21" i="1"/>
  <c r="S21" i="1" s="1"/>
  <c r="P30" i="1"/>
  <c r="J20" i="1"/>
  <c r="C20" i="1"/>
  <c r="J19" i="1"/>
  <c r="C19" i="1"/>
  <c r="S19" i="1" s="1"/>
  <c r="J18" i="1"/>
  <c r="C18" i="1"/>
  <c r="S18" i="1" s="1"/>
  <c r="J17" i="1"/>
  <c r="C17" i="1"/>
  <c r="S17" i="1" s="1"/>
  <c r="J16" i="1"/>
  <c r="S16" i="1"/>
  <c r="Y12" i="1"/>
  <c r="Y11" i="1"/>
  <c r="S27" i="1" l="1"/>
  <c r="Y29" i="1"/>
  <c r="S22" i="1"/>
  <c r="Y30" i="1"/>
  <c r="S11" i="1"/>
</calcChain>
</file>

<file path=xl/sharedStrings.xml><?xml version="1.0" encoding="utf-8"?>
<sst xmlns="http://schemas.openxmlformats.org/spreadsheetml/2006/main" count="183" uniqueCount="138">
  <si>
    <t>ỦY BAN NHÂN DÂN
PHƯỜNG NAM SƠN</t>
  </si>
  <si>
    <t>Biểu 01</t>
  </si>
  <si>
    <t>TT</t>
  </si>
  <si>
    <t>Lĩnh vực</t>
  </si>
  <si>
    <t>Kết quả giải quyết</t>
  </si>
  <si>
    <t>Hồ sơ đề nghị bổ sung</t>
  </si>
  <si>
    <t>Hồ sơ trả lại cho tổ chức công dân</t>
  </si>
  <si>
    <t xml:space="preserve">Hồ sơ liên thông </t>
  </si>
  <si>
    <t>Hồ sơ 
tiếp nhận trực tuyến</t>
  </si>
  <si>
    <t>Tỷ lệ hồ sơ thanh toán trực tuyến (%)</t>
  </si>
  <si>
    <t>Tỷ lệ HS có số hóa khi tiếp nhận (%)</t>
  </si>
  <si>
    <t>Tỷ lệ HS có kết quả điện tử (%)</t>
  </si>
  <si>
    <t>Hồ sơ chậm tiếp nhận</t>
  </si>
  <si>
    <t xml:space="preserve">Đăng ký trả kết quả qua BCCI </t>
  </si>
  <si>
    <t>Số hồ sơ nhận giải quyết</t>
  </si>
  <si>
    <t>Số hồ sơ đã giải quyết</t>
  </si>
  <si>
    <t>Số hồ sơ đang giải quyết</t>
  </si>
  <si>
    <t>Tổng
 số</t>
  </si>
  <si>
    <t>Một phần</t>
  </si>
  <si>
    <t>Toàn trình</t>
  </si>
  <si>
    <t>Tỷ lệ (%)</t>
  </si>
  <si>
    <t xml:space="preserve">Hồ sơ đăng ký trả kết quả qua BCCI </t>
  </si>
  <si>
    <t>Tổng số</t>
  </si>
  <si>
    <t>Trong đó</t>
  </si>
  <si>
    <t xml:space="preserve">Số kỳ trước </t>
  </si>
  <si>
    <t>Số tiếp nhận trong kỳ</t>
  </si>
  <si>
    <t>Trả trước thời hạn</t>
  </si>
  <si>
    <t>Trả đúng thời hạn</t>
  </si>
  <si>
    <t>Trả quá hạn</t>
  </si>
  <si>
    <t>Chưa đến hạn</t>
  </si>
  <si>
    <t>Quá hạn</t>
  </si>
  <si>
    <t>3=4+5=6+10</t>
  </si>
  <si>
    <t>6=7+8+9</t>
  </si>
  <si>
    <t>10=11+12</t>
  </si>
  <si>
    <t>19=16/3</t>
  </si>
  <si>
    <t>25=24/3</t>
  </si>
  <si>
    <t>VĂN HÓA - XÃ HỘI</t>
  </si>
  <si>
    <t>y tế</t>
  </si>
  <si>
    <t>giáo dục</t>
  </si>
  <si>
    <t>VH TDTTDL</t>
  </si>
  <si>
    <t xml:space="preserve">VĂN PHÒNG </t>
  </si>
  <si>
    <t>Khai sinh</t>
  </si>
  <si>
    <t>Kết hôn</t>
  </si>
  <si>
    <t>Khai tử</t>
  </si>
  <si>
    <t>Xác nhận TTHN</t>
  </si>
  <si>
    <t>Trích lục hộ tịch</t>
  </si>
  <si>
    <t>Chứng thực</t>
  </si>
  <si>
    <t>Chứng thực điện tử</t>
  </si>
  <si>
    <t>chứng thực chữ ký</t>
  </si>
  <si>
    <t>Hợp đồng giao dịch</t>
  </si>
  <si>
    <t xml:space="preserve">KINH TẾ - HẠ TẦNG </t>
  </si>
  <si>
    <t>Xây dựng</t>
  </si>
  <si>
    <t>đất đai</t>
  </si>
  <si>
    <t>công thương</t>
  </si>
  <si>
    <t>Đkkd</t>
  </si>
  <si>
    <t>Tổng</t>
  </si>
  <si>
    <t>Nội vụ</t>
  </si>
  <si>
    <t>STT</t>
  </si>
  <si>
    <t>Tên đơn vị</t>
  </si>
  <si>
    <t>Số biên nhận</t>
  </si>
  <si>
    <t xml:space="preserve">  Tên thủ tục hành chính</t>
  </si>
  <si>
    <t xml:space="preserve"> Chủ hồ sơ</t>
  </si>
  <si>
    <t>Ngày nộp</t>
  </si>
  <si>
    <t xml:space="preserve"> Ngày hẹn trả</t>
  </si>
  <si>
    <t xml:space="preserve"> Kết quả</t>
  </si>
  <si>
    <t>Lý do</t>
  </si>
  <si>
    <t>Ghi chú</t>
  </si>
  <si>
    <t xml:space="preserve"> 117.2709180001</t>
  </si>
  <si>
    <t>Hỏa táng</t>
  </si>
  <si>
    <t>Nguyễn Sỹ Hoàn</t>
  </si>
  <si>
    <t>15/4/2026</t>
  </si>
  <si>
    <t>Đã nộp bổ sung và đã có kết quả ngày 14/4/2026</t>
  </si>
  <si>
    <t>Sai thông tin bị sai, do nhập</t>
  </si>
  <si>
    <t>Phiếu yêu cầu bổ sung và hoàn thiện hồ sơ số 03</t>
  </si>
  <si>
    <t>102.2203190002</t>
  </si>
  <si>
    <t>Hỗ tráng mai táng Người có công</t>
  </si>
  <si>
    <t>16/4/2026</t>
  </si>
  <si>
    <t>Phiếu yêu cầu bổ sung và hoàn thiện hồ sơ số 02</t>
  </si>
  <si>
    <t xml:space="preserve"> H05.107.1-260330-170001</t>
  </si>
  <si>
    <t>Cấp giấy phép xây dựng mới đối với công trình cấp III, cấp IV (Công trình không theo tuyến/Theo tuyến trong đô thị/Tín ngưỡng, tôn giáo/Tượng đài, tranh hoành tráng/Theo giai đoạn cho công trình không theo tuyến/Theo giai đoạn cho công trình theo tuyến trong đô thị/Dự án) và nhà ở riêng lẻ</t>
  </si>
  <si>
    <t>Nguyễn Thị Thơm</t>
  </si>
  <si>
    <t>15h35 - 30/3/2026</t>
  </si>
  <si>
    <t>7h30 - 29/4/2026</t>
  </si>
  <si>
    <t>Từ chối giải quyết</t>
  </si>
  <si>
    <t>Hồ sơ không đủ điều kiện</t>
  </si>
  <si>
    <t>Văn bản trả lại số 31/TB-KT,HT &amp; ĐT ngày 10/4/2026</t>
  </si>
  <si>
    <t xml:space="preserve"> H05.107.1-260403-170003</t>
  </si>
  <si>
    <t>Nguyễn Văn Giang</t>
  </si>
  <si>
    <t>11h46 - 03/4/2026</t>
  </si>
  <si>
    <t>15h11 - 06/5/2026</t>
  </si>
  <si>
    <t>Văn bản trả lại số 38/TB-KT,HT &amp; ĐT ngày 14/4/2026</t>
  </si>
  <si>
    <t xml:space="preserve"> H05.107.1-260318-170001</t>
  </si>
  <si>
    <t>Đàm Xuân Tư</t>
  </si>
  <si>
    <t>09h44 - 18/3/2026</t>
  </si>
  <si>
    <t>09h45 - 15/4/2026</t>
  </si>
  <si>
    <t>Văn bản trả lại số 33/TB-KT,HT &amp; ĐT ngày 08/4/2026</t>
  </si>
  <si>
    <t xml:space="preserve"> H05.107.1-260319-170002</t>
  </si>
  <si>
    <t>Nguyễn Văn Lượng</t>
  </si>
  <si>
    <t>11h08 - 19/3/2026</t>
  </si>
  <si>
    <t>11h11 - 16/4/2026</t>
  </si>
  <si>
    <t>Văn bản trả lại số 31/TB-KT,HT &amp; ĐT ngày 07/4/2026</t>
  </si>
  <si>
    <t xml:space="preserve"> H05.107.1-260323-170003</t>
  </si>
  <si>
    <t>Phạm Thành Nam</t>
  </si>
  <si>
    <t>11h37 - 23/3/2026</t>
  </si>
  <si>
    <t>13h56 - 20/4/2026</t>
  </si>
  <si>
    <t>Văn bản trả lại số 30/TB-KT,HT &amp; ĐT ngày 06/4/2026</t>
  </si>
  <si>
    <t xml:space="preserve"> H05.107.1-260323-170001</t>
  </si>
  <si>
    <t>Trần Anh Thắng</t>
  </si>
  <si>
    <t>09h33 - 23/3/2026</t>
  </si>
  <si>
    <t>09h35 - 20/4/2026</t>
  </si>
  <si>
    <t>Văn bản trả lại số 26/TB-KT,HT &amp; ĐT ngày 03/4/2026</t>
  </si>
  <si>
    <t xml:space="preserve"> H05.107.1-260320-170001</t>
  </si>
  <si>
    <t>Đỗ Văn Đạt</t>
  </si>
  <si>
    <t>01h54 - 20/3/2026</t>
  </si>
  <si>
    <t>09h41 - 17/4/2026</t>
  </si>
  <si>
    <t>Văn bản trả lại số 25/TB-KT,HT &amp; ĐT ngày 06/4/2026</t>
  </si>
  <si>
    <t xml:space="preserve"> H05.107.1-260313-170003</t>
  </si>
  <si>
    <t>Nguyễn Quang Hanh</t>
  </si>
  <si>
    <t>09h53 - 19/3/2026</t>
  </si>
  <si>
    <t>10h19 - 16/4/2026</t>
  </si>
  <si>
    <t>Công dân có đơn rút hồ sơ</t>
  </si>
  <si>
    <t>Văn bản trả lại số 04/TCGQ ngày 30/3/2026</t>
  </si>
  <si>
    <t xml:space="preserve"> H05.107.1-260326-170001</t>
  </si>
  <si>
    <t>Nghiêm Thị Miên</t>
  </si>
  <si>
    <t>08h10 - 26/3/2026</t>
  </si>
  <si>
    <t>08h14 - 23/4/2026</t>
  </si>
  <si>
    <t>Văn bản trả lại số 32/TB-KT,HT &amp; ĐT ngày 07/4/2026</t>
  </si>
  <si>
    <t xml:space="preserve"> H05.107.1-260326-170002</t>
  </si>
  <si>
    <t>08h40 - 26/3/2026</t>
  </si>
  <si>
    <t>08h44 - 23/4/2026</t>
  </si>
  <si>
    <t>Văn bản trả lại số 32/TB-KT,HT &amp; ĐT ngày 06/4/2026</t>
  </si>
  <si>
    <t>Phòng Văn hóa- xã hội</t>
  </si>
  <si>
    <t xml:space="preserve">Phòng Kinh tế hạ tầng và đô thị </t>
  </si>
  <si>
    <t>Biểu 01TL</t>
  </si>
  <si>
    <r>
      <t xml:space="preserve">BÁO CÁO TỔNG HỢP HỒ SƠ TIẾP NHẬN VÀ KẾT QUẢ GIẢI QUYẾT THỦ TỤC HÀNH CHÍNH
</t>
    </r>
    <r>
      <rPr>
        <b/>
        <i/>
        <sz val="16"/>
        <color indexed="8"/>
        <rFont val="Times New Roman"/>
        <family val="1"/>
      </rPr>
      <t xml:space="preserve">Từ ngày 15 tháng 03  năm 2026  đến ngày 14 tháng 4 năm 2026
</t>
    </r>
    <r>
      <rPr>
        <i/>
        <sz val="16"/>
        <color indexed="8"/>
        <rFont val="Times New Roman"/>
        <family val="1"/>
      </rPr>
      <t>(Kèm theo báo cáo số …... /BC-TTPVHCC ngày 16 /4/2026)</t>
    </r>
  </si>
  <si>
    <t>ỦY BAN NHÂN DÂN</t>
  </si>
  <si>
    <t xml:space="preserve">PHƯỜNG NAM SƠN </t>
  </si>
  <si>
    <r>
      <t xml:space="preserve">DANH SÁCH TRẢ LẠI
</t>
    </r>
    <r>
      <rPr>
        <b/>
        <i/>
        <sz val="16"/>
        <color indexed="8"/>
        <rFont val="Times New Roman"/>
        <family val="1"/>
      </rPr>
      <t xml:space="preserve">Từ ngày 15 tháng 3 năm 2026 đến ngày 14 tháng 4 năm 2026
</t>
    </r>
    <r>
      <rPr>
        <i/>
        <sz val="16"/>
        <color indexed="8"/>
        <rFont val="Times New Roman"/>
        <family val="1"/>
      </rPr>
      <t>(Kèm theo báo cáo số …... /BC-TTPVHCC ngày 16 /4/2026)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</si>
</sst>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i/>
      <sz val="16"/>
      <color theme="1"/>
      <name val="Times New Roman"/>
      <family val="1"/>
    </font>
    <font>
      <b/>
      <sz val="16"/>
      <color indexed="8"/>
      <name val="Times New Roman"/>
      <family val="1"/>
    </font>
    <font>
      <b/>
      <i/>
      <sz val="16"/>
      <color indexed="8"/>
      <name val="Times New Roman"/>
      <family val="1"/>
    </font>
    <font>
      <i/>
      <sz val="16"/>
      <color indexed="8"/>
      <name val="Times New Roman"/>
      <family val="1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color indexed="8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/>
    </xf>
    <xf numFmtId="0" fontId="11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0" fontId="18" fillId="0" borderId="0" xfId="0" applyFont="1" applyFill="1"/>
    <xf numFmtId="0" fontId="19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23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25" fillId="0" borderId="2" xfId="0" applyFont="1" applyFill="1" applyBorder="1" applyAlignment="1">
      <alignment horizontal="right" vertical="center" wrapText="1"/>
    </xf>
    <xf numFmtId="0" fontId="27" fillId="0" borderId="0" xfId="0" applyFont="1" applyFill="1"/>
    <xf numFmtId="9" fontId="18" fillId="0" borderId="0" xfId="0" applyNumberFormat="1" applyFont="1" applyFill="1"/>
    <xf numFmtId="0" fontId="28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 wrapText="1"/>
    </xf>
    <xf numFmtId="0" fontId="34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right" vertical="center" wrapText="1"/>
    </xf>
    <xf numFmtId="9" fontId="12" fillId="0" borderId="1" xfId="1" applyFont="1" applyFill="1" applyBorder="1" applyAlignment="1">
      <alignment horizontal="right" vertical="center"/>
    </xf>
    <xf numFmtId="9" fontId="33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/>
    </xf>
    <xf numFmtId="9" fontId="12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9" fontId="2" fillId="0" borderId="1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/>
    <xf numFmtId="0" fontId="26" fillId="0" borderId="0" xfId="0" applyFont="1" applyFill="1"/>
    <xf numFmtId="0" fontId="36" fillId="0" borderId="0" xfId="0" applyFont="1" applyFill="1" applyAlignment="1">
      <alignment vertical="center"/>
    </xf>
    <xf numFmtId="9" fontId="12" fillId="0" borderId="1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view="pageBreakPreview" topLeftCell="A9" zoomScale="60" zoomScaleNormal="100" workbookViewId="0">
      <selection activeCell="A9" sqref="A9:XFD9"/>
    </sheetView>
  </sheetViews>
  <sheetFormatPr defaultRowHeight="21" x14ac:dyDescent="0.35"/>
  <cols>
    <col min="1" max="1" width="6.7109375" style="33" customWidth="1"/>
    <col min="2" max="2" width="23.5703125" style="34" customWidth="1"/>
    <col min="3" max="5" width="8.42578125" style="35" customWidth="1"/>
    <col min="6" max="6" width="6.85546875" style="35" customWidth="1"/>
    <col min="7" max="7" width="8.5703125" style="35" customWidth="1"/>
    <col min="8" max="17" width="6.85546875" style="35" customWidth="1"/>
    <col min="18" max="18" width="6.5703125" style="45" customWidth="1"/>
    <col min="19" max="20" width="9.42578125" style="35" customWidth="1"/>
    <col min="21" max="21" width="8.7109375" style="35" customWidth="1"/>
    <col min="22" max="22" width="9" style="35" customWidth="1"/>
    <col min="23" max="23" width="7.5703125" style="35" customWidth="1"/>
    <col min="24" max="16384" width="9.140625" style="35"/>
  </cols>
  <sheetData>
    <row r="1" spans="1:25" s="32" customFormat="1" ht="53.25" customHeight="1" x14ac:dyDescent="0.25">
      <c r="A1" s="31" t="s">
        <v>0</v>
      </c>
      <c r="B1" s="31"/>
      <c r="C1" s="31"/>
      <c r="D1" s="31"/>
      <c r="E1" s="31"/>
      <c r="Y1" s="1"/>
    </row>
    <row r="2" spans="1:25" x14ac:dyDescent="0.35">
      <c r="A2" s="79"/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36" t="s">
        <v>1</v>
      </c>
      <c r="R2" s="36"/>
      <c r="S2" s="36"/>
      <c r="T2" s="36"/>
      <c r="U2" s="36"/>
      <c r="V2" s="36"/>
      <c r="W2" s="36"/>
      <c r="X2" s="36"/>
      <c r="Y2" s="52"/>
    </row>
    <row r="3" spans="1:25" ht="95.25" customHeight="1" x14ac:dyDescent="0.35">
      <c r="A3" s="37" t="s">
        <v>134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52"/>
      <c r="Y3" s="52"/>
    </row>
    <row r="4" spans="1:25" s="2" customFormat="1" ht="40.5" customHeight="1" x14ac:dyDescent="0.25">
      <c r="A4" s="24" t="s">
        <v>2</v>
      </c>
      <c r="B4" s="27" t="s">
        <v>3</v>
      </c>
      <c r="C4" s="24" t="s">
        <v>4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5</v>
      </c>
      <c r="N4" s="24" t="s">
        <v>6</v>
      </c>
      <c r="O4" s="24" t="s">
        <v>7</v>
      </c>
      <c r="P4" s="24" t="s">
        <v>8</v>
      </c>
      <c r="Q4" s="24"/>
      <c r="R4" s="24"/>
      <c r="S4" s="24"/>
      <c r="T4" s="24" t="s">
        <v>9</v>
      </c>
      <c r="U4" s="24" t="s">
        <v>10</v>
      </c>
      <c r="V4" s="24" t="s">
        <v>11</v>
      </c>
      <c r="W4" s="24" t="s">
        <v>12</v>
      </c>
      <c r="X4" s="24" t="s">
        <v>13</v>
      </c>
      <c r="Y4" s="24"/>
    </row>
    <row r="5" spans="1:25" s="2" customFormat="1" ht="38.25" customHeight="1" x14ac:dyDescent="0.25">
      <c r="A5" s="24"/>
      <c r="B5" s="27"/>
      <c r="C5" s="24" t="s">
        <v>14</v>
      </c>
      <c r="D5" s="24"/>
      <c r="E5" s="24"/>
      <c r="F5" s="24" t="s">
        <v>15</v>
      </c>
      <c r="G5" s="24"/>
      <c r="H5" s="24"/>
      <c r="I5" s="24"/>
      <c r="J5" s="24" t="s">
        <v>16</v>
      </c>
      <c r="K5" s="24"/>
      <c r="L5" s="24"/>
      <c r="M5" s="24"/>
      <c r="N5" s="24"/>
      <c r="O5" s="24"/>
      <c r="P5" s="25" t="s">
        <v>17</v>
      </c>
      <c r="Q5" s="24" t="s">
        <v>18</v>
      </c>
      <c r="R5" s="25" t="s">
        <v>19</v>
      </c>
      <c r="S5" s="24" t="s">
        <v>20</v>
      </c>
      <c r="T5" s="24"/>
      <c r="U5" s="24"/>
      <c r="V5" s="24"/>
      <c r="W5" s="24"/>
      <c r="X5" s="24" t="s">
        <v>21</v>
      </c>
      <c r="Y5" s="24" t="s">
        <v>20</v>
      </c>
    </row>
    <row r="6" spans="1:25" s="2" customFormat="1" ht="4.5" customHeight="1" x14ac:dyDescent="0.25">
      <c r="A6" s="24"/>
      <c r="B6" s="27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6"/>
      <c r="Q6" s="24"/>
      <c r="R6" s="25"/>
      <c r="S6" s="24"/>
      <c r="T6" s="24"/>
      <c r="U6" s="24"/>
      <c r="V6" s="24"/>
      <c r="W6" s="24"/>
      <c r="X6" s="24"/>
      <c r="Y6" s="24"/>
    </row>
    <row r="7" spans="1:25" s="2" customFormat="1" ht="21" customHeight="1" x14ac:dyDescent="0.25">
      <c r="A7" s="24"/>
      <c r="B7" s="27"/>
      <c r="C7" s="24" t="s">
        <v>22</v>
      </c>
      <c r="D7" s="24" t="s">
        <v>23</v>
      </c>
      <c r="E7" s="24"/>
      <c r="F7" s="24" t="s">
        <v>22</v>
      </c>
      <c r="G7" s="28" t="s">
        <v>23</v>
      </c>
      <c r="H7" s="28"/>
      <c r="I7" s="28"/>
      <c r="J7" s="29" t="s">
        <v>22</v>
      </c>
      <c r="K7" s="28" t="s">
        <v>23</v>
      </c>
      <c r="L7" s="28"/>
      <c r="M7" s="24"/>
      <c r="N7" s="24"/>
      <c r="O7" s="24"/>
      <c r="P7" s="26"/>
      <c r="Q7" s="24"/>
      <c r="R7" s="25"/>
      <c r="S7" s="24"/>
      <c r="T7" s="24"/>
      <c r="U7" s="24"/>
      <c r="V7" s="24"/>
      <c r="W7" s="24"/>
      <c r="X7" s="24"/>
      <c r="Y7" s="24"/>
    </row>
    <row r="8" spans="1:25" s="2" customFormat="1" ht="63" x14ac:dyDescent="0.25">
      <c r="A8" s="24"/>
      <c r="B8" s="27"/>
      <c r="C8" s="24"/>
      <c r="D8" s="3" t="s">
        <v>24</v>
      </c>
      <c r="E8" s="3" t="s">
        <v>25</v>
      </c>
      <c r="F8" s="24"/>
      <c r="G8" s="4" t="s">
        <v>26</v>
      </c>
      <c r="H8" s="4" t="s">
        <v>27</v>
      </c>
      <c r="I8" s="4" t="s">
        <v>28</v>
      </c>
      <c r="J8" s="29"/>
      <c r="K8" s="4" t="s">
        <v>29</v>
      </c>
      <c r="L8" s="4" t="s">
        <v>30</v>
      </c>
      <c r="M8" s="24"/>
      <c r="N8" s="24"/>
      <c r="O8" s="24"/>
      <c r="P8" s="26"/>
      <c r="Q8" s="24"/>
      <c r="R8" s="25"/>
      <c r="S8" s="24"/>
      <c r="T8" s="24"/>
      <c r="U8" s="24"/>
      <c r="V8" s="24"/>
      <c r="W8" s="24"/>
      <c r="X8" s="24"/>
      <c r="Y8" s="24"/>
    </row>
    <row r="9" spans="1:25" s="82" customFormat="1" ht="26.25" customHeight="1" x14ac:dyDescent="0.25">
      <c r="A9" s="48">
        <v>1</v>
      </c>
      <c r="B9" s="49">
        <v>2</v>
      </c>
      <c r="C9" s="48" t="s">
        <v>31</v>
      </c>
      <c r="D9" s="48">
        <v>4</v>
      </c>
      <c r="E9" s="48">
        <v>5</v>
      </c>
      <c r="F9" s="48" t="s">
        <v>32</v>
      </c>
      <c r="G9" s="50">
        <v>7</v>
      </c>
      <c r="H9" s="50">
        <v>8</v>
      </c>
      <c r="I9" s="50">
        <v>9</v>
      </c>
      <c r="J9" s="50" t="s">
        <v>33</v>
      </c>
      <c r="K9" s="50">
        <v>11</v>
      </c>
      <c r="L9" s="50">
        <v>12</v>
      </c>
      <c r="M9" s="48">
        <v>13</v>
      </c>
      <c r="N9" s="48">
        <v>14</v>
      </c>
      <c r="O9" s="48">
        <v>15</v>
      </c>
      <c r="P9" s="48">
        <v>16</v>
      </c>
      <c r="Q9" s="48">
        <v>17</v>
      </c>
      <c r="R9" s="48">
        <v>18</v>
      </c>
      <c r="S9" s="48" t="s">
        <v>34</v>
      </c>
      <c r="T9" s="48">
        <v>20</v>
      </c>
      <c r="U9" s="48">
        <v>21</v>
      </c>
      <c r="V9" s="48">
        <v>22</v>
      </c>
      <c r="W9" s="48">
        <v>23</v>
      </c>
      <c r="X9" s="51">
        <v>24</v>
      </c>
      <c r="Y9" s="51" t="s">
        <v>35</v>
      </c>
    </row>
    <row r="10" spans="1:25" s="38" customFormat="1" ht="26.25" customHeight="1" x14ac:dyDescent="0.25">
      <c r="A10" s="54">
        <v>1</v>
      </c>
      <c r="B10" s="47" t="s">
        <v>36</v>
      </c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6"/>
      <c r="Y10" s="56"/>
    </row>
    <row r="11" spans="1:25" s="39" customFormat="1" ht="26.25" customHeight="1" x14ac:dyDescent="0.25">
      <c r="A11" s="57">
        <v>1.1000000000000001</v>
      </c>
      <c r="B11" s="58" t="s">
        <v>37</v>
      </c>
      <c r="C11" s="57">
        <f>E11+D11</f>
        <v>7</v>
      </c>
      <c r="D11" s="57">
        <v>0</v>
      </c>
      <c r="E11" s="57">
        <v>7</v>
      </c>
      <c r="F11" s="57">
        <f>+G11+I11+H11</f>
        <v>2</v>
      </c>
      <c r="G11" s="59">
        <v>2</v>
      </c>
      <c r="H11" s="59">
        <v>0</v>
      </c>
      <c r="I11" s="59">
        <v>0</v>
      </c>
      <c r="J11" s="59">
        <f>K11+L11</f>
        <v>5</v>
      </c>
      <c r="K11" s="59">
        <v>5</v>
      </c>
      <c r="L11" s="59">
        <v>0</v>
      </c>
      <c r="M11" s="57">
        <v>0</v>
      </c>
      <c r="N11" s="57">
        <v>0</v>
      </c>
      <c r="O11" s="57">
        <v>0</v>
      </c>
      <c r="P11" s="57">
        <f>Q11+R11</f>
        <v>7</v>
      </c>
      <c r="Q11" s="57">
        <v>7</v>
      </c>
      <c r="R11" s="57">
        <v>0</v>
      </c>
      <c r="S11" s="60">
        <f>P11/C11</f>
        <v>1</v>
      </c>
      <c r="T11" s="61">
        <v>1</v>
      </c>
      <c r="U11" s="61">
        <v>1</v>
      </c>
      <c r="V11" s="61">
        <v>1</v>
      </c>
      <c r="W11" s="60">
        <v>0</v>
      </c>
      <c r="X11" s="62">
        <v>0</v>
      </c>
      <c r="Y11" s="63">
        <f t="shared" ref="Y11:Y14" si="0">X11/C11</f>
        <v>0</v>
      </c>
    </row>
    <row r="12" spans="1:25" s="39" customFormat="1" ht="26.25" customHeight="1" x14ac:dyDescent="0.25">
      <c r="A12" s="57">
        <v>1.2</v>
      </c>
      <c r="B12" s="64" t="s">
        <v>38</v>
      </c>
      <c r="C12" s="57">
        <f t="shared" ref="C12:C14" si="1">E12+D12</f>
        <v>1</v>
      </c>
      <c r="D12" s="57">
        <v>0</v>
      </c>
      <c r="E12" s="57">
        <v>1</v>
      </c>
      <c r="F12" s="57">
        <f t="shared" ref="F12:F14" si="2">+G12+I12+H12</f>
        <v>1</v>
      </c>
      <c r="G12" s="59">
        <v>1</v>
      </c>
      <c r="H12" s="59">
        <v>0</v>
      </c>
      <c r="I12" s="59">
        <v>0</v>
      </c>
      <c r="J12" s="59">
        <f t="shared" ref="J12:J14" si="3">K12+L12</f>
        <v>0</v>
      </c>
      <c r="K12" s="59">
        <v>0</v>
      </c>
      <c r="L12" s="59">
        <v>0</v>
      </c>
      <c r="M12" s="57">
        <v>0</v>
      </c>
      <c r="N12" s="57">
        <v>0</v>
      </c>
      <c r="O12" s="57">
        <v>0</v>
      </c>
      <c r="P12" s="57">
        <f t="shared" ref="P12:P14" si="4">Q12+R12</f>
        <v>1</v>
      </c>
      <c r="Q12" s="57">
        <v>1</v>
      </c>
      <c r="R12" s="57">
        <v>0</v>
      </c>
      <c r="S12" s="60">
        <f t="shared" ref="S12:S14" si="5">P12/C12</f>
        <v>1</v>
      </c>
      <c r="T12" s="61">
        <v>1</v>
      </c>
      <c r="U12" s="61">
        <v>1</v>
      </c>
      <c r="V12" s="61">
        <v>1</v>
      </c>
      <c r="W12" s="60">
        <v>0</v>
      </c>
      <c r="X12" s="62">
        <v>0</v>
      </c>
      <c r="Y12" s="63">
        <f t="shared" si="0"/>
        <v>0</v>
      </c>
    </row>
    <row r="13" spans="1:25" s="39" customFormat="1" ht="26.25" customHeight="1" x14ac:dyDescent="0.25">
      <c r="A13" s="57">
        <v>1.3</v>
      </c>
      <c r="B13" s="64" t="s">
        <v>39</v>
      </c>
      <c r="C13" s="57">
        <f t="shared" si="1"/>
        <v>8</v>
      </c>
      <c r="D13" s="57">
        <v>0</v>
      </c>
      <c r="E13" s="57">
        <v>8</v>
      </c>
      <c r="F13" s="57">
        <f t="shared" si="2"/>
        <v>7</v>
      </c>
      <c r="G13" s="59">
        <v>2</v>
      </c>
      <c r="H13" s="59">
        <v>5</v>
      </c>
      <c r="I13" s="59">
        <v>0</v>
      </c>
      <c r="J13" s="59">
        <v>1</v>
      </c>
      <c r="K13" s="59">
        <v>1</v>
      </c>
      <c r="L13" s="59">
        <v>0</v>
      </c>
      <c r="M13" s="57">
        <v>0</v>
      </c>
      <c r="N13" s="57">
        <v>2</v>
      </c>
      <c r="O13" s="57">
        <v>0</v>
      </c>
      <c r="P13" s="57">
        <f t="shared" si="4"/>
        <v>8</v>
      </c>
      <c r="Q13" s="57">
        <v>8</v>
      </c>
      <c r="R13" s="57">
        <v>0</v>
      </c>
      <c r="S13" s="60">
        <f t="shared" si="5"/>
        <v>1</v>
      </c>
      <c r="T13" s="61">
        <v>1</v>
      </c>
      <c r="U13" s="61">
        <v>1</v>
      </c>
      <c r="V13" s="61">
        <v>1</v>
      </c>
      <c r="W13" s="60">
        <v>0</v>
      </c>
      <c r="X13" s="62">
        <v>0</v>
      </c>
      <c r="Y13" s="63">
        <f t="shared" si="0"/>
        <v>0</v>
      </c>
    </row>
    <row r="14" spans="1:25" s="39" customFormat="1" ht="26.25" customHeight="1" x14ac:dyDescent="0.25">
      <c r="A14" s="57">
        <v>1.4</v>
      </c>
      <c r="B14" s="64" t="s">
        <v>56</v>
      </c>
      <c r="C14" s="57">
        <f t="shared" si="1"/>
        <v>1</v>
      </c>
      <c r="D14" s="57">
        <v>0</v>
      </c>
      <c r="E14" s="57">
        <v>1</v>
      </c>
      <c r="F14" s="57">
        <f t="shared" si="2"/>
        <v>1</v>
      </c>
      <c r="G14" s="59">
        <v>0</v>
      </c>
      <c r="H14" s="59">
        <v>1</v>
      </c>
      <c r="I14" s="59">
        <v>0</v>
      </c>
      <c r="J14" s="59">
        <f t="shared" si="3"/>
        <v>0</v>
      </c>
      <c r="K14" s="59">
        <v>0</v>
      </c>
      <c r="L14" s="59">
        <v>0</v>
      </c>
      <c r="M14" s="57">
        <v>0</v>
      </c>
      <c r="N14" s="57">
        <v>0</v>
      </c>
      <c r="O14" s="57">
        <v>0</v>
      </c>
      <c r="P14" s="57">
        <f t="shared" si="4"/>
        <v>1</v>
      </c>
      <c r="Q14" s="57">
        <v>1</v>
      </c>
      <c r="R14" s="57">
        <v>0</v>
      </c>
      <c r="S14" s="60">
        <f t="shared" si="5"/>
        <v>1</v>
      </c>
      <c r="T14" s="61">
        <v>1</v>
      </c>
      <c r="U14" s="61">
        <v>1</v>
      </c>
      <c r="V14" s="61">
        <v>1</v>
      </c>
      <c r="W14" s="60">
        <v>0</v>
      </c>
      <c r="X14" s="62">
        <v>0</v>
      </c>
      <c r="Y14" s="63">
        <f t="shared" si="0"/>
        <v>0</v>
      </c>
    </row>
    <row r="15" spans="1:25" s="38" customFormat="1" ht="26.25" customHeight="1" x14ac:dyDescent="0.25">
      <c r="A15" s="54">
        <v>2</v>
      </c>
      <c r="B15" s="47" t="s">
        <v>40</v>
      </c>
      <c r="C15" s="54"/>
      <c r="D15" s="54"/>
      <c r="E15" s="54"/>
      <c r="F15" s="54"/>
      <c r="G15" s="55"/>
      <c r="H15" s="55"/>
      <c r="I15" s="55"/>
      <c r="J15" s="55"/>
      <c r="K15" s="55"/>
      <c r="L15" s="55"/>
      <c r="M15" s="54"/>
      <c r="N15" s="54"/>
      <c r="O15" s="54"/>
      <c r="P15" s="54"/>
      <c r="Q15" s="54"/>
      <c r="R15" s="54"/>
      <c r="S15" s="54"/>
      <c r="T15" s="56"/>
      <c r="U15" s="54"/>
      <c r="V15" s="54"/>
      <c r="W15" s="54"/>
      <c r="X15" s="56"/>
      <c r="Y15" s="56"/>
    </row>
    <row r="16" spans="1:25" s="40" customFormat="1" ht="26.25" customHeight="1" x14ac:dyDescent="0.35">
      <c r="A16" s="57">
        <v>2.1</v>
      </c>
      <c r="B16" s="64" t="s">
        <v>41</v>
      </c>
      <c r="C16" s="57">
        <f>D16+E16</f>
        <v>27</v>
      </c>
      <c r="D16" s="57">
        <v>0</v>
      </c>
      <c r="E16" s="57">
        <v>27</v>
      </c>
      <c r="F16" s="57">
        <f>G16+H16+I16</f>
        <v>27</v>
      </c>
      <c r="G16" s="57">
        <v>27</v>
      </c>
      <c r="H16" s="65">
        <v>0</v>
      </c>
      <c r="I16" s="59">
        <v>0</v>
      </c>
      <c r="J16" s="59">
        <f>+K16+L16</f>
        <v>0</v>
      </c>
      <c r="K16" s="59">
        <v>0</v>
      </c>
      <c r="L16" s="59">
        <v>0</v>
      </c>
      <c r="M16" s="57">
        <v>0</v>
      </c>
      <c r="N16" s="57">
        <v>0</v>
      </c>
      <c r="O16" s="57">
        <v>27</v>
      </c>
      <c r="P16" s="57">
        <v>27</v>
      </c>
      <c r="Q16" s="57">
        <v>0</v>
      </c>
      <c r="R16" s="62">
        <v>27</v>
      </c>
      <c r="S16" s="60">
        <f>P16/C16</f>
        <v>1</v>
      </c>
      <c r="T16" s="61">
        <v>1</v>
      </c>
      <c r="U16" s="61">
        <v>1</v>
      </c>
      <c r="V16" s="66">
        <v>1</v>
      </c>
      <c r="W16" s="60">
        <v>0</v>
      </c>
      <c r="X16" s="62">
        <v>0</v>
      </c>
      <c r="Y16" s="63">
        <v>0</v>
      </c>
    </row>
    <row r="17" spans="1:25" s="40" customFormat="1" ht="26.25" customHeight="1" x14ac:dyDescent="0.35">
      <c r="A17" s="57">
        <v>2.2000000000000002</v>
      </c>
      <c r="B17" s="64" t="s">
        <v>42</v>
      </c>
      <c r="C17" s="57">
        <f t="shared" ref="C17:C29" si="6">+D17+E17</f>
        <v>22</v>
      </c>
      <c r="D17" s="57">
        <v>0</v>
      </c>
      <c r="E17" s="57">
        <v>22</v>
      </c>
      <c r="F17" s="57">
        <f t="shared" ref="F17:F18" si="7">G17+H17+I17</f>
        <v>22</v>
      </c>
      <c r="G17" s="57">
        <v>22</v>
      </c>
      <c r="H17" s="65">
        <v>0</v>
      </c>
      <c r="I17" s="59">
        <v>0</v>
      </c>
      <c r="J17" s="59">
        <f t="shared" ref="J17:J24" si="8">+K17+L17</f>
        <v>0</v>
      </c>
      <c r="K17" s="59">
        <v>0</v>
      </c>
      <c r="L17" s="59">
        <v>0</v>
      </c>
      <c r="M17" s="57">
        <v>0</v>
      </c>
      <c r="N17" s="57">
        <v>0</v>
      </c>
      <c r="O17" s="57">
        <v>22</v>
      </c>
      <c r="P17" s="57">
        <v>22</v>
      </c>
      <c r="Q17" s="57">
        <v>0</v>
      </c>
      <c r="R17" s="62">
        <v>22</v>
      </c>
      <c r="S17" s="60">
        <f t="shared" ref="S17:S24" si="9">P17/C17</f>
        <v>1</v>
      </c>
      <c r="T17" s="61">
        <v>1</v>
      </c>
      <c r="U17" s="61">
        <v>1</v>
      </c>
      <c r="V17" s="66">
        <v>1</v>
      </c>
      <c r="W17" s="60">
        <v>0</v>
      </c>
      <c r="X17" s="62">
        <v>0</v>
      </c>
      <c r="Y17" s="63">
        <v>0</v>
      </c>
    </row>
    <row r="18" spans="1:25" s="40" customFormat="1" ht="26.25" customHeight="1" x14ac:dyDescent="0.35">
      <c r="A18" s="57">
        <v>2.2999999999999998</v>
      </c>
      <c r="B18" s="64" t="s">
        <v>43</v>
      </c>
      <c r="C18" s="57">
        <f t="shared" si="6"/>
        <v>22</v>
      </c>
      <c r="D18" s="57">
        <v>0</v>
      </c>
      <c r="E18" s="57">
        <v>22</v>
      </c>
      <c r="F18" s="57">
        <f t="shared" si="7"/>
        <v>22</v>
      </c>
      <c r="G18" s="57">
        <v>22</v>
      </c>
      <c r="H18" s="65">
        <v>0</v>
      </c>
      <c r="I18" s="59">
        <v>0</v>
      </c>
      <c r="J18" s="59">
        <f t="shared" si="8"/>
        <v>0</v>
      </c>
      <c r="K18" s="59">
        <v>0</v>
      </c>
      <c r="L18" s="59">
        <v>0</v>
      </c>
      <c r="M18" s="57">
        <v>0</v>
      </c>
      <c r="N18" s="57">
        <v>0</v>
      </c>
      <c r="O18" s="57">
        <v>22</v>
      </c>
      <c r="P18" s="57">
        <v>22</v>
      </c>
      <c r="Q18" s="57">
        <v>0</v>
      </c>
      <c r="R18" s="62">
        <v>22</v>
      </c>
      <c r="S18" s="60">
        <f t="shared" si="9"/>
        <v>1</v>
      </c>
      <c r="T18" s="61">
        <v>1</v>
      </c>
      <c r="U18" s="61">
        <v>1</v>
      </c>
      <c r="V18" s="66">
        <v>1</v>
      </c>
      <c r="W18" s="60">
        <v>0</v>
      </c>
      <c r="X18" s="62">
        <v>0</v>
      </c>
      <c r="Y18" s="63">
        <v>0</v>
      </c>
    </row>
    <row r="19" spans="1:25" s="40" customFormat="1" ht="26.25" customHeight="1" x14ac:dyDescent="0.35">
      <c r="A19" s="57">
        <v>2.4</v>
      </c>
      <c r="B19" s="64" t="s">
        <v>44</v>
      </c>
      <c r="C19" s="57">
        <f t="shared" si="6"/>
        <v>34</v>
      </c>
      <c r="D19" s="57">
        <v>0</v>
      </c>
      <c r="E19" s="57">
        <v>34</v>
      </c>
      <c r="F19" s="57">
        <f t="shared" ref="F19:F20" si="10">G19+H19</f>
        <v>34</v>
      </c>
      <c r="G19" s="59">
        <v>0</v>
      </c>
      <c r="H19" s="57">
        <v>34</v>
      </c>
      <c r="I19" s="59">
        <v>0</v>
      </c>
      <c r="J19" s="59">
        <f t="shared" si="8"/>
        <v>0</v>
      </c>
      <c r="K19" s="59">
        <v>0</v>
      </c>
      <c r="L19" s="59">
        <v>0</v>
      </c>
      <c r="M19" s="57">
        <v>0</v>
      </c>
      <c r="N19" s="57">
        <v>0</v>
      </c>
      <c r="O19" s="57">
        <v>34</v>
      </c>
      <c r="P19" s="57">
        <v>34</v>
      </c>
      <c r="Q19" s="57">
        <v>0</v>
      </c>
      <c r="R19" s="62">
        <v>34</v>
      </c>
      <c r="S19" s="60">
        <f t="shared" si="9"/>
        <v>1</v>
      </c>
      <c r="T19" s="61">
        <v>1</v>
      </c>
      <c r="U19" s="61">
        <v>1</v>
      </c>
      <c r="V19" s="66">
        <v>1</v>
      </c>
      <c r="W19" s="60">
        <v>0</v>
      </c>
      <c r="X19" s="62">
        <v>0</v>
      </c>
      <c r="Y19" s="63">
        <v>0</v>
      </c>
    </row>
    <row r="20" spans="1:25" s="40" customFormat="1" ht="26.25" customHeight="1" x14ac:dyDescent="0.35">
      <c r="A20" s="57">
        <v>2.5</v>
      </c>
      <c r="B20" s="64" t="s">
        <v>45</v>
      </c>
      <c r="C20" s="57">
        <f t="shared" si="6"/>
        <v>200</v>
      </c>
      <c r="D20" s="57">
        <v>0</v>
      </c>
      <c r="E20" s="57">
        <v>200</v>
      </c>
      <c r="F20" s="57">
        <f t="shared" si="10"/>
        <v>200</v>
      </c>
      <c r="G20" s="59">
        <v>0</v>
      </c>
      <c r="H20" s="57">
        <v>200</v>
      </c>
      <c r="I20" s="59">
        <v>0</v>
      </c>
      <c r="J20" s="59">
        <f t="shared" si="8"/>
        <v>0</v>
      </c>
      <c r="K20" s="59">
        <v>0</v>
      </c>
      <c r="L20" s="59">
        <v>0</v>
      </c>
      <c r="M20" s="57">
        <v>0</v>
      </c>
      <c r="N20" s="57">
        <v>0</v>
      </c>
      <c r="O20" s="57">
        <v>0</v>
      </c>
      <c r="P20" s="57">
        <v>200</v>
      </c>
      <c r="Q20" s="57">
        <v>0</v>
      </c>
      <c r="R20" s="62">
        <v>200</v>
      </c>
      <c r="S20" s="60">
        <f>P20/C20</f>
        <v>1</v>
      </c>
      <c r="T20" s="61">
        <v>1</v>
      </c>
      <c r="U20" s="61">
        <v>1</v>
      </c>
      <c r="V20" s="66">
        <v>1</v>
      </c>
      <c r="W20" s="60">
        <v>0</v>
      </c>
      <c r="X20" s="62">
        <v>0</v>
      </c>
      <c r="Y20" s="63">
        <v>0</v>
      </c>
    </row>
    <row r="21" spans="1:25" s="40" customFormat="1" ht="26.25" customHeight="1" x14ac:dyDescent="0.35">
      <c r="A21" s="57">
        <v>2.6</v>
      </c>
      <c r="B21" s="64" t="s">
        <v>46</v>
      </c>
      <c r="C21" s="57">
        <f t="shared" si="6"/>
        <v>505</v>
      </c>
      <c r="D21" s="57">
        <v>0</v>
      </c>
      <c r="E21" s="57">
        <v>505</v>
      </c>
      <c r="F21" s="57">
        <f>G21+H21+I21</f>
        <v>505</v>
      </c>
      <c r="G21" s="57">
        <v>505</v>
      </c>
      <c r="H21" s="59">
        <v>0</v>
      </c>
      <c r="I21" s="59">
        <v>0</v>
      </c>
      <c r="J21" s="59">
        <f t="shared" si="8"/>
        <v>0</v>
      </c>
      <c r="K21" s="59">
        <v>0</v>
      </c>
      <c r="L21" s="59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62">
        <v>0</v>
      </c>
      <c r="S21" s="60">
        <f t="shared" si="9"/>
        <v>0</v>
      </c>
      <c r="T21" s="61">
        <v>1</v>
      </c>
      <c r="U21" s="57">
        <v>0</v>
      </c>
      <c r="V21" s="62">
        <v>0</v>
      </c>
      <c r="W21" s="60">
        <v>0</v>
      </c>
      <c r="X21" s="62">
        <v>0</v>
      </c>
      <c r="Y21" s="63">
        <v>0</v>
      </c>
    </row>
    <row r="22" spans="1:25" s="40" customFormat="1" ht="26.25" customHeight="1" x14ac:dyDescent="0.35">
      <c r="A22" s="57">
        <v>2.7</v>
      </c>
      <c r="B22" s="64" t="s">
        <v>47</v>
      </c>
      <c r="C22" s="57">
        <f t="shared" si="6"/>
        <v>1901</v>
      </c>
      <c r="D22" s="57">
        <v>0</v>
      </c>
      <c r="E22" s="57">
        <v>1901</v>
      </c>
      <c r="F22" s="57">
        <f t="shared" ref="F22:F24" si="11">G22+H22+I22</f>
        <v>1901</v>
      </c>
      <c r="G22" s="57">
        <v>1901</v>
      </c>
      <c r="H22" s="59">
        <v>0</v>
      </c>
      <c r="I22" s="59">
        <v>0</v>
      </c>
      <c r="J22" s="59">
        <f t="shared" si="8"/>
        <v>0</v>
      </c>
      <c r="K22" s="59">
        <v>0</v>
      </c>
      <c r="L22" s="59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62">
        <v>0</v>
      </c>
      <c r="S22" s="60">
        <f t="shared" si="9"/>
        <v>0</v>
      </c>
      <c r="T22" s="61">
        <v>1</v>
      </c>
      <c r="U22" s="61">
        <v>1</v>
      </c>
      <c r="V22" s="66">
        <v>1</v>
      </c>
      <c r="W22" s="60">
        <v>0</v>
      </c>
      <c r="X22" s="62">
        <v>0</v>
      </c>
      <c r="Y22" s="63">
        <v>0</v>
      </c>
    </row>
    <row r="23" spans="1:25" s="40" customFormat="1" ht="26.25" customHeight="1" x14ac:dyDescent="0.35">
      <c r="A23" s="57">
        <v>2.8</v>
      </c>
      <c r="B23" s="64" t="s">
        <v>48</v>
      </c>
      <c r="C23" s="57">
        <f t="shared" si="6"/>
        <v>246</v>
      </c>
      <c r="D23" s="57">
        <v>0</v>
      </c>
      <c r="E23" s="57">
        <v>246</v>
      </c>
      <c r="F23" s="57">
        <f t="shared" si="11"/>
        <v>246</v>
      </c>
      <c r="G23" s="57">
        <v>246</v>
      </c>
      <c r="H23" s="59">
        <v>0</v>
      </c>
      <c r="I23" s="59">
        <v>0</v>
      </c>
      <c r="J23" s="59">
        <f t="shared" si="8"/>
        <v>0</v>
      </c>
      <c r="K23" s="59">
        <v>0</v>
      </c>
      <c r="L23" s="59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62">
        <v>0</v>
      </c>
      <c r="S23" s="60">
        <f t="shared" si="9"/>
        <v>0</v>
      </c>
      <c r="T23" s="61">
        <v>1</v>
      </c>
      <c r="U23" s="57">
        <v>0</v>
      </c>
      <c r="V23" s="62">
        <v>0</v>
      </c>
      <c r="W23" s="60">
        <v>0</v>
      </c>
      <c r="X23" s="62">
        <v>0</v>
      </c>
      <c r="Y23" s="63">
        <v>0</v>
      </c>
    </row>
    <row r="24" spans="1:25" s="40" customFormat="1" ht="26.25" customHeight="1" x14ac:dyDescent="0.35">
      <c r="A24" s="57">
        <v>2.9</v>
      </c>
      <c r="B24" s="64" t="s">
        <v>49</v>
      </c>
      <c r="C24" s="57">
        <f t="shared" si="6"/>
        <v>1</v>
      </c>
      <c r="D24" s="57">
        <v>0</v>
      </c>
      <c r="E24" s="57">
        <v>1</v>
      </c>
      <c r="F24" s="57">
        <f t="shared" si="11"/>
        <v>1</v>
      </c>
      <c r="G24" s="57">
        <v>1</v>
      </c>
      <c r="H24" s="59">
        <v>0</v>
      </c>
      <c r="I24" s="59">
        <v>0</v>
      </c>
      <c r="J24" s="59">
        <f t="shared" si="8"/>
        <v>0</v>
      </c>
      <c r="K24" s="59">
        <v>0</v>
      </c>
      <c r="L24" s="59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62">
        <v>0</v>
      </c>
      <c r="S24" s="60">
        <f t="shared" si="9"/>
        <v>0</v>
      </c>
      <c r="T24" s="61">
        <v>1</v>
      </c>
      <c r="U24" s="57">
        <v>0</v>
      </c>
      <c r="V24" s="62">
        <v>0</v>
      </c>
      <c r="W24" s="60">
        <v>0</v>
      </c>
      <c r="X24" s="62">
        <v>0</v>
      </c>
      <c r="Y24" s="63">
        <v>0</v>
      </c>
    </row>
    <row r="25" spans="1:25" s="41" customFormat="1" ht="26.25" customHeight="1" x14ac:dyDescent="0.35">
      <c r="A25" s="54">
        <v>3</v>
      </c>
      <c r="B25" s="5" t="s">
        <v>50</v>
      </c>
      <c r="C25" s="68"/>
      <c r="D25" s="68"/>
      <c r="E25" s="68"/>
      <c r="F25" s="68"/>
      <c r="G25" s="69"/>
      <c r="H25" s="69"/>
      <c r="I25" s="69"/>
      <c r="J25" s="69"/>
      <c r="K25" s="69"/>
      <c r="L25" s="69"/>
      <c r="M25" s="68"/>
      <c r="N25" s="68"/>
      <c r="O25" s="68"/>
      <c r="P25" s="68"/>
      <c r="Q25" s="68"/>
      <c r="R25" s="70"/>
      <c r="S25" s="71"/>
      <c r="T25" s="68"/>
      <c r="U25" s="68"/>
      <c r="V25" s="70"/>
      <c r="W25" s="71"/>
      <c r="X25" s="56"/>
      <c r="Y25" s="72"/>
    </row>
    <row r="26" spans="1:25" s="42" customFormat="1" ht="26.25" customHeight="1" x14ac:dyDescent="0.25">
      <c r="A26" s="73">
        <v>3.1</v>
      </c>
      <c r="B26" s="64" t="s">
        <v>51</v>
      </c>
      <c r="C26" s="57">
        <f>D26+E26</f>
        <v>56</v>
      </c>
      <c r="D26" s="57">
        <v>0</v>
      </c>
      <c r="E26" s="57">
        <v>56</v>
      </c>
      <c r="F26" s="57">
        <v>28</v>
      </c>
      <c r="G26" s="59">
        <v>0</v>
      </c>
      <c r="H26" s="59">
        <v>28</v>
      </c>
      <c r="I26" s="59">
        <v>0</v>
      </c>
      <c r="J26" s="59">
        <f>K26+L26</f>
        <v>28</v>
      </c>
      <c r="K26" s="59">
        <v>28</v>
      </c>
      <c r="L26" s="59">
        <v>0</v>
      </c>
      <c r="M26" s="57">
        <v>0</v>
      </c>
      <c r="N26" s="57">
        <v>10</v>
      </c>
      <c r="O26" s="57">
        <v>0</v>
      </c>
      <c r="P26" s="57">
        <f>Q26+R26</f>
        <v>56</v>
      </c>
      <c r="Q26" s="57">
        <v>56</v>
      </c>
      <c r="R26" s="70">
        <v>0</v>
      </c>
      <c r="S26" s="60">
        <f>P26/C26</f>
        <v>1</v>
      </c>
      <c r="T26" s="61">
        <v>1</v>
      </c>
      <c r="U26" s="61">
        <v>1</v>
      </c>
      <c r="V26" s="61">
        <v>1</v>
      </c>
      <c r="W26" s="60">
        <v>0</v>
      </c>
      <c r="X26" s="74">
        <v>0</v>
      </c>
      <c r="Y26" s="75">
        <f>X26/C26</f>
        <v>0</v>
      </c>
    </row>
    <row r="27" spans="1:25" s="40" customFormat="1" ht="26.25" customHeight="1" x14ac:dyDescent="0.35">
      <c r="A27" s="65">
        <v>3.2</v>
      </c>
      <c r="B27" s="64" t="s">
        <v>52</v>
      </c>
      <c r="C27" s="57">
        <f t="shared" si="6"/>
        <v>5</v>
      </c>
      <c r="D27" s="57">
        <v>0</v>
      </c>
      <c r="E27" s="65">
        <v>5</v>
      </c>
      <c r="F27" s="57">
        <f t="shared" ref="F27:F29" si="12">+G27+H27+I27</f>
        <v>3</v>
      </c>
      <c r="G27" s="65">
        <v>0</v>
      </c>
      <c r="H27" s="65">
        <v>3</v>
      </c>
      <c r="I27" s="59">
        <v>0</v>
      </c>
      <c r="J27" s="59">
        <f t="shared" ref="J27:J29" si="13">K27+L27</f>
        <v>2</v>
      </c>
      <c r="K27" s="59">
        <v>2</v>
      </c>
      <c r="L27" s="59">
        <v>0</v>
      </c>
      <c r="M27" s="57">
        <v>0</v>
      </c>
      <c r="N27" s="57">
        <v>0</v>
      </c>
      <c r="O27" s="57">
        <v>5</v>
      </c>
      <c r="P27" s="57">
        <v>5</v>
      </c>
      <c r="Q27" s="57">
        <v>5</v>
      </c>
      <c r="R27" s="70">
        <v>0</v>
      </c>
      <c r="S27" s="60">
        <f t="shared" ref="S27" si="14">P27/C27</f>
        <v>1</v>
      </c>
      <c r="T27" s="61">
        <v>1</v>
      </c>
      <c r="U27" s="61">
        <v>1</v>
      </c>
      <c r="V27" s="61">
        <v>1</v>
      </c>
      <c r="W27" s="60">
        <v>0</v>
      </c>
      <c r="X27" s="74">
        <v>0</v>
      </c>
      <c r="Y27" s="75">
        <f t="shared" ref="Y27:Y29" si="15">X27/C27</f>
        <v>0</v>
      </c>
    </row>
    <row r="28" spans="1:25" s="40" customFormat="1" ht="26.25" customHeight="1" x14ac:dyDescent="0.35">
      <c r="A28" s="65">
        <v>3.3</v>
      </c>
      <c r="B28" s="64" t="s">
        <v>53</v>
      </c>
      <c r="C28" s="57">
        <v>0</v>
      </c>
      <c r="D28" s="57">
        <v>0</v>
      </c>
      <c r="E28" s="65">
        <v>0</v>
      </c>
      <c r="F28" s="57">
        <v>0</v>
      </c>
      <c r="G28" s="65">
        <v>0</v>
      </c>
      <c r="H28" s="65">
        <v>0</v>
      </c>
      <c r="I28" s="59">
        <v>0</v>
      </c>
      <c r="J28" s="59">
        <f t="shared" si="13"/>
        <v>0</v>
      </c>
      <c r="K28" s="59">
        <v>0</v>
      </c>
      <c r="L28" s="59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70">
        <v>0</v>
      </c>
      <c r="S28" s="60">
        <v>1</v>
      </c>
      <c r="T28" s="61">
        <v>1</v>
      </c>
      <c r="U28" s="61">
        <v>1</v>
      </c>
      <c r="V28" s="61">
        <v>1</v>
      </c>
      <c r="W28" s="60">
        <v>0</v>
      </c>
      <c r="X28" s="74">
        <v>0</v>
      </c>
      <c r="Y28" s="75">
        <v>0</v>
      </c>
    </row>
    <row r="29" spans="1:25" s="40" customFormat="1" ht="26.25" customHeight="1" x14ac:dyDescent="0.35">
      <c r="A29" s="65">
        <v>3.4</v>
      </c>
      <c r="B29" s="64" t="s">
        <v>54</v>
      </c>
      <c r="C29" s="57">
        <f t="shared" si="6"/>
        <v>111</v>
      </c>
      <c r="D29" s="57">
        <v>0</v>
      </c>
      <c r="E29" s="65">
        <v>111</v>
      </c>
      <c r="F29" s="57">
        <f t="shared" si="12"/>
        <v>111</v>
      </c>
      <c r="G29" s="65">
        <v>0</v>
      </c>
      <c r="H29" s="65">
        <v>111</v>
      </c>
      <c r="I29" s="59">
        <v>0</v>
      </c>
      <c r="J29" s="59">
        <f t="shared" si="13"/>
        <v>0</v>
      </c>
      <c r="K29" s="59">
        <v>0</v>
      </c>
      <c r="L29" s="59">
        <v>0</v>
      </c>
      <c r="M29" s="57">
        <v>0</v>
      </c>
      <c r="N29" s="57">
        <v>0</v>
      </c>
      <c r="O29" s="57">
        <v>111</v>
      </c>
      <c r="P29" s="57">
        <v>111</v>
      </c>
      <c r="Q29" s="57">
        <v>0</v>
      </c>
      <c r="R29" s="76">
        <v>111</v>
      </c>
      <c r="S29" s="60">
        <f t="shared" ref="S29" si="16">P29/C29</f>
        <v>1</v>
      </c>
      <c r="T29" s="61">
        <v>1</v>
      </c>
      <c r="U29" s="61">
        <v>1</v>
      </c>
      <c r="V29" s="61">
        <v>1</v>
      </c>
      <c r="W29" s="60">
        <v>0</v>
      </c>
      <c r="X29" s="74">
        <v>0</v>
      </c>
      <c r="Y29" s="75">
        <f t="shared" si="15"/>
        <v>0</v>
      </c>
    </row>
    <row r="30" spans="1:25" s="43" customFormat="1" ht="26.25" customHeight="1" x14ac:dyDescent="0.25">
      <c r="A30" s="77"/>
      <c r="B30" s="67" t="s">
        <v>55</v>
      </c>
      <c r="C30" s="78">
        <f>D30+E30</f>
        <v>3147</v>
      </c>
      <c r="D30" s="53">
        <f>SUM(D11:D29)</f>
        <v>0</v>
      </c>
      <c r="E30" s="78">
        <f>SUM(E11:E29)</f>
        <v>3147</v>
      </c>
      <c r="F30" s="78">
        <f xml:space="preserve"> G30+H30+I30</f>
        <v>3111</v>
      </c>
      <c r="G30" s="70">
        <f>SUM(G11:G29)</f>
        <v>2729</v>
      </c>
      <c r="H30" s="78">
        <f>SUM(H11:H29)</f>
        <v>382</v>
      </c>
      <c r="I30" s="69">
        <v>0</v>
      </c>
      <c r="J30" s="59">
        <f>K30+L30</f>
        <v>36</v>
      </c>
      <c r="K30" s="78">
        <f>SUM(K11:K29)</f>
        <v>36</v>
      </c>
      <c r="L30" s="69">
        <v>0</v>
      </c>
      <c r="M30" s="68">
        <v>0</v>
      </c>
      <c r="N30" s="78">
        <f>SUM(N11:N29)</f>
        <v>12</v>
      </c>
      <c r="O30" s="78">
        <f>SUM(O11:O29)</f>
        <v>221</v>
      </c>
      <c r="P30" s="78">
        <f>SUM(P11:P29)</f>
        <v>494</v>
      </c>
      <c r="Q30" s="78">
        <f>SUM(Q11:Q29)</f>
        <v>78</v>
      </c>
      <c r="R30" s="78">
        <f>SUM(R11:R29)</f>
        <v>416</v>
      </c>
      <c r="S30" s="83">
        <f>P30/C30</f>
        <v>0.15697489672704162</v>
      </c>
      <c r="T30" s="83">
        <v>1</v>
      </c>
      <c r="U30" s="83">
        <v>0.76</v>
      </c>
      <c r="V30" s="83">
        <v>0.76</v>
      </c>
      <c r="W30" s="71">
        <v>0</v>
      </c>
      <c r="X30" s="56">
        <v>0</v>
      </c>
      <c r="Y30" s="72">
        <f>Y29/C30</f>
        <v>0</v>
      </c>
    </row>
    <row r="31" spans="1:25" x14ac:dyDescent="0.35">
      <c r="C31" s="44"/>
    </row>
    <row r="32" spans="1:25" x14ac:dyDescent="0.35">
      <c r="U32" s="46"/>
    </row>
  </sheetData>
  <mergeCells count="30">
    <mergeCell ref="Q2:X2"/>
    <mergeCell ref="X5:X8"/>
    <mergeCell ref="Y5:Y8"/>
    <mergeCell ref="C7:C8"/>
    <mergeCell ref="D7:E7"/>
    <mergeCell ref="F7:F8"/>
    <mergeCell ref="G7:I7"/>
    <mergeCell ref="J7:J8"/>
    <mergeCell ref="K7:L7"/>
    <mergeCell ref="T4:T8"/>
    <mergeCell ref="U4:U8"/>
    <mergeCell ref="V4:V8"/>
    <mergeCell ref="W4:W8"/>
    <mergeCell ref="X4:Y4"/>
    <mergeCell ref="C5:E6"/>
    <mergeCell ref="F5:I6"/>
    <mergeCell ref="J5:L6"/>
    <mergeCell ref="P5:P8"/>
    <mergeCell ref="Q5:Q8"/>
    <mergeCell ref="A1:E1"/>
    <mergeCell ref="A3:W3"/>
    <mergeCell ref="A4:A8"/>
    <mergeCell ref="B4:B8"/>
    <mergeCell ref="C4:L4"/>
    <mergeCell ref="M4:M8"/>
    <mergeCell ref="N4:N8"/>
    <mergeCell ref="O4:O8"/>
    <mergeCell ref="P4:S4"/>
    <mergeCell ref="R5:R8"/>
    <mergeCell ref="S5:S8"/>
  </mergeCells>
  <pageMargins left="0.7" right="0.7" top="0.75" bottom="0.75" header="0.3" footer="0.3"/>
  <pageSetup scale="57" orientation="landscape" horizontalDpi="0" verticalDpi="0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="60" zoomScaleNormal="100" workbookViewId="0">
      <selection activeCell="A3" sqref="A3:J3"/>
    </sheetView>
  </sheetViews>
  <sheetFormatPr defaultRowHeight="15" x14ac:dyDescent="0.25"/>
  <cols>
    <col min="1" max="1" width="9.140625" style="30"/>
    <col min="2" max="2" width="16.42578125" customWidth="1"/>
    <col min="3" max="3" width="20.7109375" customWidth="1"/>
    <col min="4" max="4" width="30.28515625" customWidth="1"/>
    <col min="5" max="5" width="19.7109375" customWidth="1"/>
    <col min="6" max="6" width="17.5703125" customWidth="1"/>
    <col min="7" max="7" width="13.5703125" customWidth="1"/>
    <col min="8" max="8" width="23.85546875" customWidth="1"/>
    <col min="9" max="9" width="18.42578125" customWidth="1"/>
    <col min="10" max="10" width="19.42578125" customWidth="1"/>
  </cols>
  <sheetData>
    <row r="1" spans="1:10" s="86" customFormat="1" ht="20.25" x14ac:dyDescent="0.25">
      <c r="A1" s="84" t="s">
        <v>135</v>
      </c>
      <c r="B1" s="84"/>
      <c r="C1" s="84"/>
      <c r="D1" s="85"/>
      <c r="E1" s="85"/>
    </row>
    <row r="2" spans="1:10" s="90" customFormat="1" ht="20.25" x14ac:dyDescent="0.25">
      <c r="A2" s="87" t="s">
        <v>136</v>
      </c>
      <c r="B2" s="87"/>
      <c r="C2" s="87"/>
      <c r="D2" s="88"/>
      <c r="E2" s="88"/>
      <c r="F2" s="88"/>
      <c r="G2" s="88"/>
      <c r="H2" s="88"/>
      <c r="I2" s="88"/>
      <c r="J2" s="89" t="s">
        <v>133</v>
      </c>
    </row>
    <row r="3" spans="1:10" s="90" customFormat="1" ht="87" customHeight="1" x14ac:dyDescent="0.25">
      <c r="A3" s="87" t="s">
        <v>137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s="6" customFormat="1" ht="56.25" x14ac:dyDescent="0.25">
      <c r="A4" s="8" t="s">
        <v>57</v>
      </c>
      <c r="B4" s="8" t="s">
        <v>58</v>
      </c>
      <c r="C4" s="9" t="s">
        <v>59</v>
      </c>
      <c r="D4" s="9" t="s">
        <v>60</v>
      </c>
      <c r="E4" s="9" t="s">
        <v>61</v>
      </c>
      <c r="F4" s="8" t="s">
        <v>62</v>
      </c>
      <c r="G4" s="8" t="s">
        <v>63</v>
      </c>
      <c r="H4" s="8" t="s">
        <v>64</v>
      </c>
      <c r="I4" s="8" t="s">
        <v>65</v>
      </c>
      <c r="J4" s="8" t="s">
        <v>66</v>
      </c>
    </row>
    <row r="5" spans="1:10" s="19" customFormat="1" ht="47.25" x14ac:dyDescent="0.25">
      <c r="A5" s="10">
        <v>1</v>
      </c>
      <c r="B5" s="11" t="s">
        <v>131</v>
      </c>
      <c r="C5" s="12" t="s">
        <v>67</v>
      </c>
      <c r="D5" s="13" t="s">
        <v>68</v>
      </c>
      <c r="E5" s="14" t="s">
        <v>69</v>
      </c>
      <c r="F5" s="15">
        <v>46299</v>
      </c>
      <c r="G5" s="16" t="s">
        <v>70</v>
      </c>
      <c r="H5" s="17" t="s">
        <v>71</v>
      </c>
      <c r="I5" s="18" t="s">
        <v>72</v>
      </c>
      <c r="J5" s="17" t="s">
        <v>73</v>
      </c>
    </row>
    <row r="6" spans="1:10" s="23" customFormat="1" ht="47.25" x14ac:dyDescent="0.25">
      <c r="A6" s="10">
        <v>2</v>
      </c>
      <c r="B6" s="10" t="s">
        <v>131</v>
      </c>
      <c r="C6" s="20" t="s">
        <v>74</v>
      </c>
      <c r="D6" s="21" t="s">
        <v>75</v>
      </c>
      <c r="E6" s="22" t="s">
        <v>69</v>
      </c>
      <c r="F6" s="15">
        <v>46299</v>
      </c>
      <c r="G6" s="22" t="s">
        <v>76</v>
      </c>
      <c r="H6" s="17" t="s">
        <v>71</v>
      </c>
      <c r="I6" s="18" t="s">
        <v>72</v>
      </c>
      <c r="J6" s="17" t="s">
        <v>77</v>
      </c>
    </row>
    <row r="7" spans="1:10" ht="166.5" customHeight="1" x14ac:dyDescent="0.25">
      <c r="A7" s="7">
        <v>3</v>
      </c>
      <c r="B7" s="11" t="s">
        <v>132</v>
      </c>
      <c r="C7" s="12" t="s">
        <v>78</v>
      </c>
      <c r="D7" s="13" t="s">
        <v>79</v>
      </c>
      <c r="E7" s="14" t="s">
        <v>80</v>
      </c>
      <c r="F7" s="16" t="s">
        <v>81</v>
      </c>
      <c r="G7" s="16" t="s">
        <v>82</v>
      </c>
      <c r="H7" s="10" t="s">
        <v>83</v>
      </c>
      <c r="I7" s="10" t="s">
        <v>84</v>
      </c>
      <c r="J7" s="10" t="s">
        <v>85</v>
      </c>
    </row>
    <row r="8" spans="1:10" ht="168" customHeight="1" x14ac:dyDescent="0.25">
      <c r="A8" s="7">
        <v>4</v>
      </c>
      <c r="B8" s="11" t="s">
        <v>132</v>
      </c>
      <c r="C8" s="12" t="s">
        <v>86</v>
      </c>
      <c r="D8" s="13" t="s">
        <v>79</v>
      </c>
      <c r="E8" s="14" t="s">
        <v>87</v>
      </c>
      <c r="F8" s="16" t="s">
        <v>88</v>
      </c>
      <c r="G8" s="16" t="s">
        <v>89</v>
      </c>
      <c r="H8" s="10" t="s">
        <v>83</v>
      </c>
      <c r="I8" s="10" t="s">
        <v>84</v>
      </c>
      <c r="J8" s="10" t="s">
        <v>90</v>
      </c>
    </row>
    <row r="9" spans="1:10" ht="157.5" x14ac:dyDescent="0.25">
      <c r="A9" s="7">
        <v>5</v>
      </c>
      <c r="B9" s="11" t="s">
        <v>132</v>
      </c>
      <c r="C9" s="12" t="s">
        <v>91</v>
      </c>
      <c r="D9" s="13" t="s">
        <v>79</v>
      </c>
      <c r="E9" s="14" t="s">
        <v>92</v>
      </c>
      <c r="F9" s="16" t="s">
        <v>93</v>
      </c>
      <c r="G9" s="16" t="s">
        <v>94</v>
      </c>
      <c r="H9" s="10" t="s">
        <v>83</v>
      </c>
      <c r="I9" s="10" t="s">
        <v>84</v>
      </c>
      <c r="J9" s="10" t="s">
        <v>95</v>
      </c>
    </row>
    <row r="10" spans="1:10" ht="187.5" customHeight="1" x14ac:dyDescent="0.25">
      <c r="A10" s="7">
        <v>6</v>
      </c>
      <c r="B10" s="11" t="s">
        <v>132</v>
      </c>
      <c r="C10" s="12" t="s">
        <v>96</v>
      </c>
      <c r="D10" s="13" t="s">
        <v>79</v>
      </c>
      <c r="E10" s="22" t="s">
        <v>97</v>
      </c>
      <c r="F10" s="22" t="s">
        <v>98</v>
      </c>
      <c r="G10" s="22" t="s">
        <v>99</v>
      </c>
      <c r="H10" s="10" t="s">
        <v>83</v>
      </c>
      <c r="I10" s="10" t="s">
        <v>84</v>
      </c>
      <c r="J10" s="10" t="s">
        <v>100</v>
      </c>
    </row>
    <row r="11" spans="1:10" ht="165.75" customHeight="1" x14ac:dyDescent="0.25">
      <c r="A11" s="7">
        <v>7</v>
      </c>
      <c r="B11" s="11" t="s">
        <v>132</v>
      </c>
      <c r="C11" s="12" t="s">
        <v>101</v>
      </c>
      <c r="D11" s="13" t="s">
        <v>79</v>
      </c>
      <c r="E11" s="22" t="s">
        <v>102</v>
      </c>
      <c r="F11" s="22" t="s">
        <v>103</v>
      </c>
      <c r="G11" s="22" t="s">
        <v>104</v>
      </c>
      <c r="H11" s="10" t="s">
        <v>83</v>
      </c>
      <c r="I11" s="10" t="s">
        <v>84</v>
      </c>
      <c r="J11" s="10" t="s">
        <v>105</v>
      </c>
    </row>
    <row r="12" spans="1:10" ht="176.25" customHeight="1" x14ac:dyDescent="0.25">
      <c r="A12" s="7">
        <v>8</v>
      </c>
      <c r="B12" s="11" t="s">
        <v>132</v>
      </c>
      <c r="C12" s="12" t="s">
        <v>106</v>
      </c>
      <c r="D12" s="13" t="s">
        <v>79</v>
      </c>
      <c r="E12" s="22" t="s">
        <v>107</v>
      </c>
      <c r="F12" s="22" t="s">
        <v>108</v>
      </c>
      <c r="G12" s="22" t="s">
        <v>109</v>
      </c>
      <c r="H12" s="10" t="s">
        <v>83</v>
      </c>
      <c r="I12" s="10" t="s">
        <v>84</v>
      </c>
      <c r="J12" s="10" t="s">
        <v>110</v>
      </c>
    </row>
    <row r="13" spans="1:10" ht="157.5" x14ac:dyDescent="0.25">
      <c r="A13" s="7">
        <v>9</v>
      </c>
      <c r="B13" s="11" t="s">
        <v>132</v>
      </c>
      <c r="C13" s="12" t="s">
        <v>111</v>
      </c>
      <c r="D13" s="13" t="s">
        <v>79</v>
      </c>
      <c r="E13" s="22" t="s">
        <v>112</v>
      </c>
      <c r="F13" s="22" t="s">
        <v>113</v>
      </c>
      <c r="G13" s="22" t="s">
        <v>114</v>
      </c>
      <c r="H13" s="10" t="s">
        <v>83</v>
      </c>
      <c r="I13" s="10" t="s">
        <v>84</v>
      </c>
      <c r="J13" s="10" t="s">
        <v>115</v>
      </c>
    </row>
    <row r="14" spans="1:10" ht="172.5" customHeight="1" x14ac:dyDescent="0.25">
      <c r="A14" s="7">
        <v>10</v>
      </c>
      <c r="B14" s="11" t="s">
        <v>132</v>
      </c>
      <c r="C14" s="12" t="s">
        <v>116</v>
      </c>
      <c r="D14" s="13" t="s">
        <v>79</v>
      </c>
      <c r="E14" s="22" t="s">
        <v>117</v>
      </c>
      <c r="F14" s="22" t="s">
        <v>118</v>
      </c>
      <c r="G14" s="22" t="s">
        <v>119</v>
      </c>
      <c r="H14" s="10" t="s">
        <v>83</v>
      </c>
      <c r="I14" s="10" t="s">
        <v>120</v>
      </c>
      <c r="J14" s="10" t="s">
        <v>121</v>
      </c>
    </row>
    <row r="15" spans="1:10" ht="175.5" customHeight="1" x14ac:dyDescent="0.25">
      <c r="A15" s="7">
        <v>11</v>
      </c>
      <c r="B15" s="11" t="s">
        <v>132</v>
      </c>
      <c r="C15" s="12" t="s">
        <v>122</v>
      </c>
      <c r="D15" s="13" t="s">
        <v>79</v>
      </c>
      <c r="E15" s="22" t="s">
        <v>123</v>
      </c>
      <c r="F15" s="22" t="s">
        <v>124</v>
      </c>
      <c r="G15" s="22" t="s">
        <v>125</v>
      </c>
      <c r="H15" s="10" t="s">
        <v>83</v>
      </c>
      <c r="I15" s="10" t="s">
        <v>84</v>
      </c>
      <c r="J15" s="10" t="s">
        <v>126</v>
      </c>
    </row>
    <row r="16" spans="1:10" ht="157.5" x14ac:dyDescent="0.25">
      <c r="A16" s="7">
        <v>12</v>
      </c>
      <c r="B16" s="10" t="s">
        <v>132</v>
      </c>
      <c r="C16" s="12" t="s">
        <v>127</v>
      </c>
      <c r="D16" s="13" t="s">
        <v>79</v>
      </c>
      <c r="E16" s="22" t="s">
        <v>123</v>
      </c>
      <c r="F16" s="22" t="s">
        <v>128</v>
      </c>
      <c r="G16" s="22" t="s">
        <v>129</v>
      </c>
      <c r="H16" s="10" t="s">
        <v>83</v>
      </c>
      <c r="I16" s="10" t="s">
        <v>84</v>
      </c>
      <c r="J16" s="10" t="s">
        <v>130</v>
      </c>
    </row>
  </sheetData>
  <mergeCells count="3">
    <mergeCell ref="A1:C1"/>
    <mergeCell ref="A2:C2"/>
    <mergeCell ref="A3:J3"/>
  </mergeCells>
  <pageMargins left="0.7" right="0.7" top="0.75" bottom="0.75" header="0.3" footer="0.3"/>
  <pageSetup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</vt:lpstr>
      <vt:lpstr>DS trả lại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hoangtuyen250395@gmail.com</dc:creator>
  <cp:lastModifiedBy>hoangtuyen250395@gmail.com</cp:lastModifiedBy>
  <cp:lastPrinted>2026-04-16T02:09:54Z</cp:lastPrinted>
  <dcterms:created xsi:type="dcterms:W3CDTF">2026-04-15T01:51:06Z</dcterms:created>
  <dcterms:modified xsi:type="dcterms:W3CDTF">2026-04-16T02:11:50Z</dcterms:modified>
</cp:coreProperties>
</file>